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Table 6.2" sheetId="1" r:id="rId1"/>
  </sheets>
  <definedNames/>
  <calcPr fullCalcOnLoad="1"/>
</workbook>
</file>

<file path=xl/sharedStrings.xml><?xml version="1.0" encoding="utf-8"?>
<sst xmlns="http://schemas.openxmlformats.org/spreadsheetml/2006/main" count="172" uniqueCount="66">
  <si>
    <t>...</t>
  </si>
  <si>
    <t>2000-01</t>
  </si>
  <si>
    <t>2006-07</t>
  </si>
  <si>
    <t>2007-08</t>
  </si>
  <si>
    <t xml:space="preserve">                                                                 6.2 :  BALANCE OF PAYMENTS AS PER IMF BALANCE OF PAYMENTS MANNUAL 5</t>
  </si>
  <si>
    <t xml:space="preserve">         2008-09 </t>
  </si>
  <si>
    <t xml:space="preserve">  Items</t>
  </si>
  <si>
    <t>` crore</t>
  </si>
  <si>
    <t>US$ million</t>
  </si>
  <si>
    <t>Imports (c.i.f.)</t>
  </si>
  <si>
    <t>Exports (f.o.b.)</t>
  </si>
  <si>
    <t>Trade Balance (2-1)</t>
  </si>
  <si>
    <t>Invisibles</t>
  </si>
  <si>
    <t xml:space="preserve">  a) Receipts</t>
  </si>
  <si>
    <t xml:space="preserve">  b) Payments</t>
  </si>
  <si>
    <t xml:space="preserve">     (of which: Interest &amp; Service Payments on Loans and Credits)</t>
  </si>
  <si>
    <t>21948</t>
  </si>
  <si>
    <t>4801</t>
  </si>
  <si>
    <t>24742</t>
  </si>
  <si>
    <t>5468</t>
  </si>
  <si>
    <t>26568</t>
  </si>
  <si>
    <t>6599</t>
  </si>
  <si>
    <t>29992</t>
  </si>
  <si>
    <t>6521</t>
  </si>
  <si>
    <t xml:space="preserve">  c) Net</t>
  </si>
  <si>
    <t>Current Account Balance</t>
  </si>
  <si>
    <t>Capital Account</t>
  </si>
  <si>
    <t xml:space="preserve">  I Foreign Investment</t>
  </si>
  <si>
    <t xml:space="preserve">    i) Foreign Direct Investment </t>
  </si>
  <si>
    <t xml:space="preserve">       a) Inward FDI</t>
  </si>
  <si>
    <t xml:space="preserve">       b) Outward FDI</t>
  </si>
  <si>
    <t xml:space="preserve">       c) Net</t>
  </si>
  <si>
    <t xml:space="preserve">   II) Portfolio Investment (net)</t>
  </si>
  <si>
    <t xml:space="preserve">    i) External Assistance</t>
  </si>
  <si>
    <t xml:space="preserve">     a) Inflow</t>
  </si>
  <si>
    <t xml:space="preserve">     b) Out flow</t>
  </si>
  <si>
    <t xml:space="preserve">     c) Net</t>
  </si>
  <si>
    <t xml:space="preserve">  III) Banking</t>
  </si>
  <si>
    <t xml:space="preserve">     a) Receipts</t>
  </si>
  <si>
    <t xml:space="preserve">     b) Payments</t>
  </si>
  <si>
    <t xml:space="preserve">  IV) Rupee Debt Service (net)</t>
  </si>
  <si>
    <t xml:space="preserve">  V) Other Capital</t>
  </si>
  <si>
    <t xml:space="preserve">  VI) Errors &amp; omissions (net)</t>
  </si>
  <si>
    <t>Total Capital (I to VI of 6)</t>
  </si>
  <si>
    <t>Overall Balance (5 + 7)</t>
  </si>
  <si>
    <t>Monetary Movement</t>
  </si>
  <si>
    <t xml:space="preserve"> a) IMF Transactions</t>
  </si>
  <si>
    <t xml:space="preserve">    i) Purchases</t>
  </si>
  <si>
    <t xml:space="preserve">   ii) Repurchases</t>
  </si>
  <si>
    <t xml:space="preserve">   iii) Net</t>
  </si>
  <si>
    <t xml:space="preserve"> b) Increase (-)/decrease (+) in Reserves</t>
  </si>
  <si>
    <t>Total Reserve movement (9a(iii)+9b)</t>
  </si>
  <si>
    <t xml:space="preserve"> [(-) Increase/ (+) decrease] </t>
  </si>
  <si>
    <t xml:space="preserve">                                                                  6.2 :  BALANCE OF PAYMENTS AS PER IMF BALANCE OF PAYMENTS MANNUAL 6 (Concl.)</t>
  </si>
  <si>
    <t xml:space="preserve">         2009-10</t>
  </si>
  <si>
    <t xml:space="preserve">         2010-11 PR</t>
  </si>
  <si>
    <t xml:space="preserve">         2011-12 P</t>
  </si>
  <si>
    <t xml:space="preserve">         2012-13 (Apr-Sept) P</t>
  </si>
  <si>
    <t xml:space="preserve">    i) Foreign Direct Investment (FDI)</t>
  </si>
  <si>
    <t xml:space="preserve">  II Loans (net)</t>
  </si>
  <si>
    <t xml:space="preserve">  IV) Rupee Debt Service</t>
  </si>
  <si>
    <t xml:space="preserve">  VI) Errors &amp; Omissions</t>
  </si>
  <si>
    <r>
      <t xml:space="preserve">  II Loans (net)</t>
    </r>
    <r>
      <rPr>
        <vertAlign val="superscript"/>
        <sz val="8"/>
        <rFont val="Arial"/>
        <family val="2"/>
      </rPr>
      <t xml:space="preserve"> </t>
    </r>
  </si>
  <si>
    <r>
      <t xml:space="preserve">   ii) Commercial Borrowings</t>
    </r>
    <r>
      <rPr>
        <vertAlign val="superscript"/>
        <sz val="8"/>
        <rFont val="Arial"/>
        <family val="2"/>
      </rPr>
      <t>a</t>
    </r>
  </si>
  <si>
    <r>
      <t xml:space="preserve">Source: Reserve Bank of India.    ----: Nil or Negligible
           </t>
    </r>
    <r>
      <rPr>
        <vertAlign val="superscript"/>
        <sz val="8"/>
        <rFont val="Arial"/>
        <family val="2"/>
      </rPr>
      <t>a</t>
    </r>
    <r>
      <rPr>
        <sz val="8"/>
        <rFont val="Arial"/>
        <family val="2"/>
      </rPr>
      <t xml:space="preserve">  Commercial borrowings includes short term credit.
Notes :  Totals may not tally due to rounding off                                                                                                                                                                        Contd..... </t>
    </r>
  </si>
  <si>
    <r>
      <t xml:space="preserve">Source : Reserve Bank of India. ----: Nil or Negligible,   </t>
    </r>
    <r>
      <rPr>
        <vertAlign val="superscript"/>
        <sz val="9"/>
        <rFont val="Arial"/>
        <family val="2"/>
      </rPr>
      <t>a: Commercial borrowings includes short term credit</t>
    </r>
    <r>
      <rPr>
        <sz val="9"/>
        <rFont val="Arial"/>
        <family val="2"/>
      </rPr>
      <t xml:space="preserve">
P: Preliminary,   PR :  Partially Revised.     
 Notes:          
 1.  Grants received are covered under item 4(a).
 2.  Estimated interest accrued and credited to NRI deposits during the year has been treated as notional outflow under invisible payments and added as reinvestment in NRI deposits under banking capital.
 3.  In accordance with the provision of IMF’s Balance of Payments Manual (5th Edition), gold purchased from the Government of India by the  RBI has been excluded from the BOP statistics. Data for the earlier years has, therefore, been amended by making suitable adjustments in “Other Capital-Receipts and Foreign Exchange Reserves”. Similarly, item “SDR Allocation” has been deleted from the table.
 4.  With effect from 1996-97, private transfer receipts include redemption in rupees of both principal and interest under Non-Resident External (Rupee) Account [NRE(R)A] and Non-Resident Non-Repatriable Rupee Deposit [NR(NR)RD] schemes. This marks an improvement in data reporting.
 5.  The presentation of balance of payments statistics in the above table differs from the adjusted balance of payments statistics published in the previous issues of the Economic Survey.                                                                                                                                                                                                                                                         6</t>
    </r>
    <r>
      <rPr>
        <sz val="9"/>
        <color indexed="10"/>
        <rFont val="Arial"/>
        <family val="2"/>
      </rPr>
      <t>. Totals may not tally due to rounding off.</t>
    </r>
  </si>
</sst>
</file>

<file path=xl/styles.xml><?xml version="1.0" encoding="utf-8"?>
<styleSheet xmlns="http://schemas.openxmlformats.org/spreadsheetml/2006/main">
  <numFmts count="2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409]d\-mmm\-yy;@"/>
    <numFmt numFmtId="175" formatCode="0.000"/>
    <numFmt numFmtId="176" formatCode="0.000;\(0\)"/>
  </numFmts>
  <fonts count="45">
    <font>
      <sz val="10"/>
      <name val="Arial"/>
      <family val="0"/>
    </font>
    <font>
      <sz val="11"/>
      <color indexed="8"/>
      <name val="Calibri"/>
      <family val="2"/>
    </font>
    <font>
      <sz val="8"/>
      <name val="Arial"/>
      <family val="2"/>
    </font>
    <font>
      <sz val="8"/>
      <color indexed="10"/>
      <name val="Arial"/>
      <family val="2"/>
    </font>
    <font>
      <b/>
      <sz val="8"/>
      <name val="Arial"/>
      <family val="2"/>
    </font>
    <font>
      <b/>
      <sz val="8"/>
      <name val="Rupee Foradian"/>
      <family val="2"/>
    </font>
    <font>
      <sz val="8"/>
      <name val="Times New Roman"/>
      <family val="1"/>
    </font>
    <font>
      <vertAlign val="superscript"/>
      <sz val="8"/>
      <name val="Arial"/>
      <family val="2"/>
    </font>
    <font>
      <b/>
      <sz val="8"/>
      <name val="Times New Roman"/>
      <family val="1"/>
    </font>
    <font>
      <sz val="9"/>
      <name val="Arial"/>
      <family val="2"/>
    </font>
    <font>
      <vertAlign val="superscript"/>
      <sz val="9"/>
      <name val="Arial"/>
      <family val="2"/>
    </font>
    <font>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style="thin"/>
      <right style="thin"/>
      <top/>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center" vertical="center"/>
    </xf>
    <xf numFmtId="0" fontId="2" fillId="0" borderId="0" xfId="0" applyFont="1" applyAlignment="1">
      <alignment horizontal="center" vertical="center"/>
    </xf>
    <xf numFmtId="0" fontId="4" fillId="0" borderId="10" xfId="0" applyFont="1" applyBorder="1" applyAlignment="1">
      <alignment horizontal="left" vertical="center"/>
    </xf>
    <xf numFmtId="0" fontId="5" fillId="0" borderId="10" xfId="0" applyFont="1" applyBorder="1" applyAlignment="1">
      <alignment horizontal="right" vertical="center"/>
    </xf>
    <xf numFmtId="0" fontId="4" fillId="0" borderId="10" xfId="0" applyFont="1" applyBorder="1" applyAlignment="1">
      <alignment horizontal="right"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2" xfId="0" applyFont="1" applyFill="1" applyBorder="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0" xfId="0" applyFont="1" applyBorder="1" applyAlignment="1">
      <alignment horizontal="right" vertical="center"/>
    </xf>
    <xf numFmtId="0" fontId="2" fillId="0" borderId="10" xfId="0" applyFont="1" applyBorder="1" applyAlignment="1">
      <alignment horizontal="left" vertical="center" wrapText="1"/>
    </xf>
    <xf numFmtId="49" fontId="2" fillId="0" borderId="10" xfId="0" applyNumberFormat="1" applyFont="1" applyBorder="1" applyAlignment="1">
      <alignment horizontal="right" vertical="center"/>
    </xf>
    <xf numFmtId="49" fontId="2" fillId="0" borderId="10" xfId="0" applyNumberFormat="1" applyFont="1" applyFill="1" applyBorder="1" applyAlignment="1">
      <alignment horizontal="right"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1" fontId="2" fillId="0" borderId="10" xfId="0" applyNumberFormat="1" applyFont="1" applyFill="1" applyBorder="1" applyAlignment="1">
      <alignment horizontal="right" vertical="center"/>
    </xf>
    <xf numFmtId="0" fontId="2" fillId="0" borderId="13" xfId="0" applyFont="1" applyFill="1" applyBorder="1" applyAlignment="1">
      <alignment horizontal="right" vertical="center"/>
    </xf>
    <xf numFmtId="0" fontId="4" fillId="0" borderId="0" xfId="0" applyFont="1" applyAlignment="1">
      <alignment horizontal="left"/>
    </xf>
    <xf numFmtId="0" fontId="4" fillId="0" borderId="10" xfId="0" applyFont="1" applyBorder="1" applyAlignment="1">
      <alignment horizontal="center" vertical="center"/>
    </xf>
    <xf numFmtId="0" fontId="2" fillId="0" borderId="0" xfId="0" applyFont="1" applyAlignment="1">
      <alignment horizontal="center" vertical="center"/>
    </xf>
    <xf numFmtId="0" fontId="9" fillId="0" borderId="0"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0"/>
  <sheetViews>
    <sheetView tabSelected="1" zoomScalePageLayoutView="0" workbookViewId="0" topLeftCell="A97">
      <selection activeCell="B76" sqref="B76"/>
    </sheetView>
  </sheetViews>
  <sheetFormatPr defaultColWidth="9.140625" defaultRowHeight="12.75"/>
  <cols>
    <col min="1" max="1" width="4.00390625" style="1" customWidth="1"/>
    <col min="2" max="2" width="29.8515625" style="1" customWidth="1"/>
    <col min="3" max="10" width="10.7109375" style="1" customWidth="1"/>
    <col min="11" max="16384" width="9.140625" style="1" customWidth="1"/>
  </cols>
  <sheetData>
    <row r="1" spans="1:11" ht="11.25">
      <c r="A1" s="26" t="s">
        <v>4</v>
      </c>
      <c r="B1" s="26"/>
      <c r="C1" s="26"/>
      <c r="D1" s="26"/>
      <c r="E1" s="26"/>
      <c r="F1" s="26"/>
      <c r="G1" s="26"/>
      <c r="H1" s="26"/>
      <c r="I1" s="26"/>
      <c r="J1" s="26"/>
      <c r="K1" s="2"/>
    </row>
    <row r="2" spans="1:12" ht="15" customHeight="1">
      <c r="A2" s="3"/>
      <c r="B2" s="3"/>
      <c r="C2" s="27" t="s">
        <v>1</v>
      </c>
      <c r="D2" s="27"/>
      <c r="E2" s="27" t="s">
        <v>2</v>
      </c>
      <c r="F2" s="27"/>
      <c r="G2" s="27" t="s">
        <v>3</v>
      </c>
      <c r="H2" s="27"/>
      <c r="I2" s="27" t="s">
        <v>5</v>
      </c>
      <c r="J2" s="27"/>
      <c r="K2" s="28"/>
      <c r="L2" s="28"/>
    </row>
    <row r="3" spans="1:12" ht="15" customHeight="1">
      <c r="A3" s="3"/>
      <c r="B3" s="5" t="s">
        <v>6</v>
      </c>
      <c r="C3" s="6" t="s">
        <v>7</v>
      </c>
      <c r="D3" s="7" t="s">
        <v>8</v>
      </c>
      <c r="E3" s="6" t="s">
        <v>7</v>
      </c>
      <c r="F3" s="7" t="s">
        <v>8</v>
      </c>
      <c r="G3" s="6" t="s">
        <v>7</v>
      </c>
      <c r="H3" s="7" t="s">
        <v>8</v>
      </c>
      <c r="I3" s="6" t="s">
        <v>7</v>
      </c>
      <c r="J3" s="7" t="s">
        <v>8</v>
      </c>
      <c r="K3" s="4"/>
      <c r="L3" s="4"/>
    </row>
    <row r="4" spans="1:12" ht="15" customHeight="1" thickBot="1">
      <c r="A4" s="8"/>
      <c r="B4" s="9">
        <v>1</v>
      </c>
      <c r="C4" s="9">
        <v>2</v>
      </c>
      <c r="D4" s="9">
        <v>3</v>
      </c>
      <c r="E4" s="9">
        <v>4</v>
      </c>
      <c r="F4" s="9">
        <v>5</v>
      </c>
      <c r="G4" s="9">
        <v>6</v>
      </c>
      <c r="H4" s="9">
        <v>7</v>
      </c>
      <c r="I4" s="9">
        <v>8</v>
      </c>
      <c r="J4" s="9">
        <v>9</v>
      </c>
      <c r="K4" s="4"/>
      <c r="L4" s="4"/>
    </row>
    <row r="5" spans="1:12" ht="15" customHeight="1">
      <c r="A5" s="10">
        <v>1</v>
      </c>
      <c r="B5" s="11" t="s">
        <v>9</v>
      </c>
      <c r="C5" s="12">
        <v>264589</v>
      </c>
      <c r="D5" s="12">
        <v>57912</v>
      </c>
      <c r="E5" s="13">
        <v>862833</v>
      </c>
      <c r="F5" s="12">
        <v>190670</v>
      </c>
      <c r="G5" s="13">
        <v>1035672</v>
      </c>
      <c r="H5" s="12">
        <v>257629</v>
      </c>
      <c r="I5" s="12">
        <v>1405400</v>
      </c>
      <c r="J5" s="12">
        <v>308520</v>
      </c>
      <c r="K5" s="4"/>
      <c r="L5" s="4"/>
    </row>
    <row r="6" spans="1:12" ht="15" customHeight="1">
      <c r="A6" s="3">
        <v>2</v>
      </c>
      <c r="B6" s="14" t="s">
        <v>10</v>
      </c>
      <c r="C6" s="15">
        <v>207852</v>
      </c>
      <c r="D6" s="15">
        <v>45452</v>
      </c>
      <c r="E6" s="16">
        <v>582871</v>
      </c>
      <c r="F6" s="15">
        <v>128888</v>
      </c>
      <c r="G6" s="16">
        <v>668008</v>
      </c>
      <c r="H6" s="15">
        <v>166162</v>
      </c>
      <c r="I6" s="15">
        <v>858000</v>
      </c>
      <c r="J6" s="16">
        <v>189001</v>
      </c>
      <c r="K6" s="4"/>
      <c r="L6" s="4"/>
    </row>
    <row r="7" spans="1:12" ht="15" customHeight="1">
      <c r="A7" s="3">
        <v>3</v>
      </c>
      <c r="B7" s="14" t="s">
        <v>11</v>
      </c>
      <c r="C7" s="15">
        <v>-56737</v>
      </c>
      <c r="D7" s="15">
        <v>-12460</v>
      </c>
      <c r="E7" s="17">
        <f aca="true" t="shared" si="0" ref="E7:J7">E6-E5</f>
        <v>-279962</v>
      </c>
      <c r="F7" s="18">
        <f t="shared" si="0"/>
        <v>-61782</v>
      </c>
      <c r="G7" s="17">
        <f t="shared" si="0"/>
        <v>-367664</v>
      </c>
      <c r="H7" s="18">
        <f t="shared" si="0"/>
        <v>-91467</v>
      </c>
      <c r="I7" s="18">
        <f t="shared" si="0"/>
        <v>-547400</v>
      </c>
      <c r="J7" s="18">
        <f t="shared" si="0"/>
        <v>-119519</v>
      </c>
      <c r="K7" s="4"/>
      <c r="L7" s="4"/>
    </row>
    <row r="8" spans="1:12" ht="15" customHeight="1">
      <c r="A8" s="3">
        <v>4</v>
      </c>
      <c r="B8" s="14" t="s">
        <v>12</v>
      </c>
      <c r="C8" s="15"/>
      <c r="D8" s="15"/>
      <c r="E8" s="16"/>
      <c r="F8" s="15"/>
      <c r="G8" s="16"/>
      <c r="H8" s="15"/>
      <c r="I8" s="15"/>
      <c r="J8" s="15"/>
      <c r="K8" s="4"/>
      <c r="L8" s="4"/>
    </row>
    <row r="9" spans="1:12" ht="15" customHeight="1">
      <c r="A9" s="3"/>
      <c r="B9" s="14" t="s">
        <v>13</v>
      </c>
      <c r="C9" s="15">
        <v>147778</v>
      </c>
      <c r="D9" s="15">
        <v>32267</v>
      </c>
      <c r="E9" s="16">
        <v>517146</v>
      </c>
      <c r="F9" s="15">
        <v>114558</v>
      </c>
      <c r="G9" s="16">
        <v>598088</v>
      </c>
      <c r="H9" s="15">
        <v>148875</v>
      </c>
      <c r="I9" s="15">
        <v>770400</v>
      </c>
      <c r="J9" s="15">
        <v>167819</v>
      </c>
      <c r="K9" s="4"/>
      <c r="L9" s="4"/>
    </row>
    <row r="10" spans="1:12" ht="15" customHeight="1">
      <c r="A10" s="3"/>
      <c r="B10" s="14" t="s">
        <v>14</v>
      </c>
      <c r="C10" s="15">
        <v>102639</v>
      </c>
      <c r="D10" s="15">
        <v>22473</v>
      </c>
      <c r="E10" s="16">
        <v>281567</v>
      </c>
      <c r="F10" s="15">
        <v>62341</v>
      </c>
      <c r="G10" s="16">
        <v>293902</v>
      </c>
      <c r="H10" s="15">
        <v>73144</v>
      </c>
      <c r="I10" s="15">
        <v>350600</v>
      </c>
      <c r="J10" s="15">
        <v>76214</v>
      </c>
      <c r="K10" s="4"/>
      <c r="L10" s="4"/>
    </row>
    <row r="11" spans="1:12" ht="30" customHeight="1">
      <c r="A11" s="3"/>
      <c r="B11" s="19" t="s">
        <v>15</v>
      </c>
      <c r="C11" s="20" t="s">
        <v>16</v>
      </c>
      <c r="D11" s="20" t="s">
        <v>17</v>
      </c>
      <c r="E11" s="21" t="s">
        <v>18</v>
      </c>
      <c r="F11" s="21" t="s">
        <v>19</v>
      </c>
      <c r="G11" s="21" t="s">
        <v>20</v>
      </c>
      <c r="H11" s="21" t="s">
        <v>21</v>
      </c>
      <c r="I11" s="21" t="s">
        <v>22</v>
      </c>
      <c r="J11" s="21" t="s">
        <v>23</v>
      </c>
      <c r="K11" s="4"/>
      <c r="L11" s="4"/>
    </row>
    <row r="12" spans="1:12" ht="15" customHeight="1">
      <c r="A12" s="3"/>
      <c r="B12" s="14" t="s">
        <v>24</v>
      </c>
      <c r="C12" s="15">
        <v>45139</v>
      </c>
      <c r="D12" s="15">
        <v>9794</v>
      </c>
      <c r="E12" s="16">
        <f>E9-E10</f>
        <v>235579</v>
      </c>
      <c r="F12" s="15">
        <f>F9-F10</f>
        <v>52217</v>
      </c>
      <c r="G12" s="16">
        <v>304185</v>
      </c>
      <c r="H12" s="15">
        <f>H9-H10</f>
        <v>75731</v>
      </c>
      <c r="I12" s="15">
        <v>419800</v>
      </c>
      <c r="J12" s="15">
        <v>91605</v>
      </c>
      <c r="K12" s="4"/>
      <c r="L12" s="4"/>
    </row>
    <row r="13" spans="1:12" ht="15" customHeight="1">
      <c r="A13" s="3">
        <v>5</v>
      </c>
      <c r="B13" s="14" t="s">
        <v>25</v>
      </c>
      <c r="C13" s="15">
        <v>-11598</v>
      </c>
      <c r="D13" s="15">
        <v>-2666</v>
      </c>
      <c r="E13" s="16">
        <f>+E7+E12</f>
        <v>-44383</v>
      </c>
      <c r="F13" s="15">
        <f>+F7+F12</f>
        <v>-9565</v>
      </c>
      <c r="G13" s="16">
        <f>+G7+G12</f>
        <v>-63479</v>
      </c>
      <c r="H13" s="15">
        <v>-15737</v>
      </c>
      <c r="I13" s="15">
        <f>+I7+I12</f>
        <v>-127600</v>
      </c>
      <c r="J13" s="15">
        <f>+J7+J12</f>
        <v>-27914</v>
      </c>
      <c r="K13" s="4"/>
      <c r="L13" s="4"/>
    </row>
    <row r="14" spans="1:12" ht="15" customHeight="1">
      <c r="A14" s="3">
        <v>6</v>
      </c>
      <c r="B14" s="14" t="s">
        <v>26</v>
      </c>
      <c r="C14" s="15"/>
      <c r="D14" s="15"/>
      <c r="E14" s="16"/>
      <c r="F14" s="15"/>
      <c r="G14" s="16"/>
      <c r="H14" s="15"/>
      <c r="I14" s="15"/>
      <c r="J14" s="15"/>
      <c r="K14" s="4"/>
      <c r="L14" s="4"/>
    </row>
    <row r="15" spans="1:12" ht="15" customHeight="1">
      <c r="A15" s="3"/>
      <c r="B15" s="14" t="s">
        <v>27</v>
      </c>
      <c r="C15" s="15">
        <v>26744</v>
      </c>
      <c r="D15" s="15">
        <v>5862</v>
      </c>
      <c r="E15" s="16">
        <v>66791</v>
      </c>
      <c r="F15" s="15">
        <v>14753</v>
      </c>
      <c r="G15" s="16">
        <v>174400</v>
      </c>
      <c r="H15" s="15">
        <v>43326</v>
      </c>
      <c r="I15" s="15">
        <v>35000</v>
      </c>
      <c r="J15" s="15">
        <v>8342</v>
      </c>
      <c r="K15" s="4"/>
      <c r="L15" s="4"/>
    </row>
    <row r="16" spans="1:12" ht="15" customHeight="1">
      <c r="A16" s="3"/>
      <c r="B16" s="14" t="s">
        <v>28</v>
      </c>
      <c r="C16" s="15"/>
      <c r="D16" s="15"/>
      <c r="E16" s="16"/>
      <c r="F16" s="15"/>
      <c r="G16" s="16"/>
      <c r="H16" s="15"/>
      <c r="I16" s="15"/>
      <c r="J16" s="15"/>
      <c r="K16" s="4"/>
      <c r="L16" s="4"/>
    </row>
    <row r="17" spans="1:12" ht="15" customHeight="1">
      <c r="A17" s="3"/>
      <c r="B17" s="14" t="s">
        <v>29</v>
      </c>
      <c r="C17" s="15">
        <v>18404</v>
      </c>
      <c r="D17" s="15">
        <v>4031</v>
      </c>
      <c r="E17" s="16">
        <v>102652</v>
      </c>
      <c r="F17" s="15">
        <v>22739</v>
      </c>
      <c r="G17" s="16">
        <v>139400</v>
      </c>
      <c r="H17" s="15">
        <v>34728</v>
      </c>
      <c r="I17" s="15">
        <v>190600</v>
      </c>
      <c r="J17" s="15">
        <v>41737</v>
      </c>
      <c r="K17" s="4"/>
      <c r="L17" s="4"/>
    </row>
    <row r="18" spans="1:12" ht="15" customHeight="1">
      <c r="A18" s="3"/>
      <c r="B18" s="14" t="s">
        <v>30</v>
      </c>
      <c r="C18" s="15">
        <v>-3480</v>
      </c>
      <c r="D18" s="15">
        <v>-759</v>
      </c>
      <c r="E18" s="16">
        <v>-67742</v>
      </c>
      <c r="F18" s="15">
        <v>-15046</v>
      </c>
      <c r="G18" s="16">
        <v>-75700</v>
      </c>
      <c r="H18" s="15">
        <v>-18835</v>
      </c>
      <c r="I18" s="15">
        <v>145400</v>
      </c>
      <c r="J18" s="15">
        <v>-19365</v>
      </c>
      <c r="K18" s="4"/>
      <c r="L18" s="4"/>
    </row>
    <row r="19" spans="1:12" ht="15" customHeight="1">
      <c r="A19" s="3"/>
      <c r="B19" s="14" t="s">
        <v>31</v>
      </c>
      <c r="C19" s="15">
        <v>14924</v>
      </c>
      <c r="D19" s="15">
        <v>3272</v>
      </c>
      <c r="E19" s="16">
        <v>34910</v>
      </c>
      <c r="F19" s="15">
        <v>7693</v>
      </c>
      <c r="G19" s="16">
        <v>63800</v>
      </c>
      <c r="H19" s="15">
        <v>15893</v>
      </c>
      <c r="I19" s="15">
        <v>100100</v>
      </c>
      <c r="J19" s="15">
        <v>22372</v>
      </c>
      <c r="K19" s="4"/>
      <c r="L19" s="4"/>
    </row>
    <row r="20" spans="1:12" ht="15" customHeight="1">
      <c r="A20" s="3"/>
      <c r="B20" s="14" t="s">
        <v>32</v>
      </c>
      <c r="C20" s="15">
        <v>11820</v>
      </c>
      <c r="D20" s="15">
        <v>2590</v>
      </c>
      <c r="E20" s="16">
        <v>31881</v>
      </c>
      <c r="F20" s="15">
        <v>7060</v>
      </c>
      <c r="G20" s="16">
        <v>110600</v>
      </c>
      <c r="H20" s="15">
        <v>27433</v>
      </c>
      <c r="I20" s="15">
        <v>-65100</v>
      </c>
      <c r="J20" s="15">
        <v>-14031</v>
      </c>
      <c r="K20" s="4"/>
      <c r="L20" s="4"/>
    </row>
    <row r="21" spans="1:12" ht="15" customHeight="1">
      <c r="A21" s="3"/>
      <c r="B21" s="14" t="s">
        <v>62</v>
      </c>
      <c r="C21" s="15">
        <v>24459</v>
      </c>
      <c r="D21" s="15">
        <v>5264</v>
      </c>
      <c r="E21" s="16">
        <v>110434</v>
      </c>
      <c r="F21" s="15">
        <v>24490</v>
      </c>
      <c r="G21" s="16">
        <v>163491</v>
      </c>
      <c r="H21" s="15">
        <v>40653</v>
      </c>
      <c r="I21" s="15">
        <v>34800</v>
      </c>
      <c r="J21" s="15">
        <v>8314</v>
      </c>
      <c r="K21" s="4"/>
      <c r="L21" s="4"/>
    </row>
    <row r="22" spans="1:12" ht="15" customHeight="1">
      <c r="A22" s="3"/>
      <c r="B22" s="14" t="s">
        <v>33</v>
      </c>
      <c r="C22" s="15"/>
      <c r="D22" s="15"/>
      <c r="E22" s="16"/>
      <c r="F22" s="15"/>
      <c r="G22" s="16"/>
      <c r="H22" s="15"/>
      <c r="I22" s="15"/>
      <c r="J22" s="15"/>
      <c r="K22" s="4"/>
      <c r="L22" s="4"/>
    </row>
    <row r="23" spans="1:12" ht="15" customHeight="1">
      <c r="A23" s="3"/>
      <c r="B23" s="14" t="s">
        <v>34</v>
      </c>
      <c r="C23" s="15">
        <v>13521</v>
      </c>
      <c r="D23" s="15">
        <v>2941</v>
      </c>
      <c r="E23" s="16">
        <v>16978</v>
      </c>
      <c r="F23" s="15">
        <v>3767</v>
      </c>
      <c r="G23" s="16">
        <v>17019</v>
      </c>
      <c r="H23" s="15">
        <v>4241</v>
      </c>
      <c r="I23" s="15">
        <v>24400</v>
      </c>
      <c r="J23" s="15">
        <v>5230</v>
      </c>
      <c r="K23" s="4"/>
      <c r="L23" s="4"/>
    </row>
    <row r="24" spans="1:12" ht="15" customHeight="1">
      <c r="A24" s="3"/>
      <c r="B24" s="14" t="s">
        <v>35</v>
      </c>
      <c r="C24" s="15">
        <v>11519</v>
      </c>
      <c r="D24" s="15">
        <v>2531</v>
      </c>
      <c r="E24" s="16">
        <v>9005</v>
      </c>
      <c r="F24" s="15">
        <v>1992</v>
      </c>
      <c r="G24" s="16">
        <v>8553</v>
      </c>
      <c r="H24" s="15">
        <v>2126</v>
      </c>
      <c r="I24" s="15">
        <v>12900</v>
      </c>
      <c r="J24" s="15">
        <v>2792</v>
      </c>
      <c r="K24" s="4"/>
      <c r="L24" s="4"/>
    </row>
    <row r="25" spans="1:12" ht="15" customHeight="1">
      <c r="A25" s="3"/>
      <c r="B25" s="14" t="s">
        <v>36</v>
      </c>
      <c r="C25" s="15">
        <v>2002</v>
      </c>
      <c r="D25" s="15">
        <v>410</v>
      </c>
      <c r="E25" s="16">
        <f>E23-E24</f>
        <v>7973</v>
      </c>
      <c r="F25" s="15">
        <f>F23-F24</f>
        <v>1775</v>
      </c>
      <c r="G25" s="16">
        <f>G23-G24</f>
        <v>8466</v>
      </c>
      <c r="H25" s="15">
        <v>2114</v>
      </c>
      <c r="I25" s="15">
        <v>11500</v>
      </c>
      <c r="J25" s="15">
        <v>2438</v>
      </c>
      <c r="K25" s="4"/>
      <c r="L25" s="4"/>
    </row>
    <row r="26" spans="1:12" ht="15" customHeight="1">
      <c r="A26" s="3"/>
      <c r="B26" s="14" t="s">
        <v>63</v>
      </c>
      <c r="C26" s="15"/>
      <c r="D26" s="15"/>
      <c r="E26" s="16"/>
      <c r="F26" s="15"/>
      <c r="G26" s="16"/>
      <c r="H26" s="15"/>
      <c r="I26" s="15"/>
      <c r="J26" s="15"/>
      <c r="K26" s="4"/>
      <c r="L26" s="4"/>
    </row>
    <row r="27" spans="1:12" ht="15" customHeight="1">
      <c r="A27" s="3"/>
      <c r="B27" s="14" t="s">
        <v>34</v>
      </c>
      <c r="C27" s="15">
        <v>95750</v>
      </c>
      <c r="D27" s="15">
        <v>20865</v>
      </c>
      <c r="E27" s="16">
        <f>93932+135615</f>
        <v>229547</v>
      </c>
      <c r="F27" s="15">
        <f>20883+29992</f>
        <v>50875</v>
      </c>
      <c r="G27" s="16">
        <v>313312</v>
      </c>
      <c r="H27" s="15">
        <v>77951</v>
      </c>
      <c r="I27" s="15">
        <f>70800+190100</f>
        <v>260900</v>
      </c>
      <c r="J27" s="15">
        <f>15222+41765</f>
        <v>56987</v>
      </c>
      <c r="K27" s="4"/>
      <c r="L27" s="4"/>
    </row>
    <row r="28" spans="1:12" ht="15" customHeight="1">
      <c r="A28" s="3"/>
      <c r="B28" s="14" t="s">
        <v>35</v>
      </c>
      <c r="C28" s="15">
        <v>73293</v>
      </c>
      <c r="D28" s="15">
        <v>16011</v>
      </c>
      <c r="E28" s="16">
        <f>21567+105519</f>
        <v>127086</v>
      </c>
      <c r="F28" s="15">
        <f>4780+23380</f>
        <v>28160</v>
      </c>
      <c r="G28" s="16">
        <v>158287</v>
      </c>
      <c r="H28" s="15">
        <v>39413</v>
      </c>
      <c r="I28" s="15">
        <f>34300+203400</f>
        <v>237700</v>
      </c>
      <c r="J28" s="15">
        <f>7361+43750</f>
        <v>51111</v>
      </c>
      <c r="K28" s="4"/>
      <c r="L28" s="4"/>
    </row>
    <row r="29" spans="1:12" ht="15" customHeight="1">
      <c r="A29" s="3"/>
      <c r="B29" s="14" t="s">
        <v>36</v>
      </c>
      <c r="C29" s="15">
        <v>22457</v>
      </c>
      <c r="D29" s="15">
        <v>4854</v>
      </c>
      <c r="E29" s="16">
        <f>E27-E28</f>
        <v>102461</v>
      </c>
      <c r="F29" s="15">
        <f>F27-F28</f>
        <v>22715</v>
      </c>
      <c r="G29" s="16">
        <f>G27-G28</f>
        <v>155025</v>
      </c>
      <c r="H29" s="15">
        <f>H27-H28</f>
        <v>38538</v>
      </c>
      <c r="I29" s="15">
        <v>23200</v>
      </c>
      <c r="J29" s="15">
        <v>5876</v>
      </c>
      <c r="K29" s="4"/>
      <c r="L29" s="4"/>
    </row>
    <row r="30" spans="1:12" ht="15" customHeight="1">
      <c r="A30" s="3"/>
      <c r="B30" s="14" t="s">
        <v>37</v>
      </c>
      <c r="C30" s="15"/>
      <c r="D30" s="15"/>
      <c r="E30" s="16"/>
      <c r="F30" s="15"/>
      <c r="G30" s="16"/>
      <c r="H30" s="15"/>
      <c r="I30" s="15"/>
      <c r="J30" s="15"/>
      <c r="K30" s="4"/>
      <c r="L30" s="4"/>
    </row>
    <row r="31" spans="1:12" ht="15" customHeight="1">
      <c r="A31" s="3"/>
      <c r="B31" s="14" t="s">
        <v>38</v>
      </c>
      <c r="C31" s="15">
        <v>44448</v>
      </c>
      <c r="D31" s="15">
        <v>9744</v>
      </c>
      <c r="E31" s="16">
        <v>167494</v>
      </c>
      <c r="F31" s="15">
        <v>37209</v>
      </c>
      <c r="G31" s="16">
        <v>223979</v>
      </c>
      <c r="H31" s="15">
        <v>55814</v>
      </c>
      <c r="I31" s="15">
        <v>295400</v>
      </c>
      <c r="J31" s="15">
        <v>65207</v>
      </c>
      <c r="K31" s="4"/>
      <c r="L31" s="4"/>
    </row>
    <row r="32" spans="1:12" ht="15" customHeight="1">
      <c r="A32" s="3"/>
      <c r="B32" s="14" t="s">
        <v>39</v>
      </c>
      <c r="C32" s="15">
        <v>53592</v>
      </c>
      <c r="D32" s="15">
        <v>11705</v>
      </c>
      <c r="E32" s="16">
        <v>159017</v>
      </c>
      <c r="F32" s="15">
        <v>35296</v>
      </c>
      <c r="G32" s="16">
        <v>176824</v>
      </c>
      <c r="H32" s="15">
        <v>44055</v>
      </c>
      <c r="I32" s="15">
        <v>314600</v>
      </c>
      <c r="J32" s="15">
        <v>68453</v>
      </c>
      <c r="K32" s="4"/>
      <c r="L32" s="4"/>
    </row>
    <row r="33" spans="1:12" ht="15" customHeight="1">
      <c r="A33" s="3"/>
      <c r="B33" s="14" t="s">
        <v>36</v>
      </c>
      <c r="C33" s="15">
        <v>-9144</v>
      </c>
      <c r="D33" s="15">
        <v>-1961</v>
      </c>
      <c r="E33" s="16">
        <f>E31-E32</f>
        <v>8477</v>
      </c>
      <c r="F33" s="15">
        <f>F31-F32</f>
        <v>1913</v>
      </c>
      <c r="G33" s="16">
        <f>G31-G32</f>
        <v>47155</v>
      </c>
      <c r="H33" s="15">
        <f>H31-H32</f>
        <v>11759</v>
      </c>
      <c r="I33" s="15">
        <v>-19200</v>
      </c>
      <c r="J33" s="15">
        <v>-3246</v>
      </c>
      <c r="K33" s="4"/>
      <c r="L33" s="4"/>
    </row>
    <row r="34" spans="1:12" ht="15" customHeight="1">
      <c r="A34" s="3"/>
      <c r="B34" s="14" t="s">
        <v>40</v>
      </c>
      <c r="C34" s="15">
        <v>-2760</v>
      </c>
      <c r="D34" s="15">
        <v>-617</v>
      </c>
      <c r="E34" s="16">
        <v>-725</v>
      </c>
      <c r="F34" s="15">
        <v>-162</v>
      </c>
      <c r="G34" s="16">
        <v>-492</v>
      </c>
      <c r="H34" s="15">
        <v>-122</v>
      </c>
      <c r="I34" s="15">
        <v>-500</v>
      </c>
      <c r="J34" s="15">
        <v>-100</v>
      </c>
      <c r="K34" s="4"/>
      <c r="L34" s="4"/>
    </row>
    <row r="35" spans="1:12" ht="15" customHeight="1">
      <c r="A35" s="3"/>
      <c r="B35" s="14" t="s">
        <v>41</v>
      </c>
      <c r="C35" s="15"/>
      <c r="D35" s="15"/>
      <c r="E35" s="16"/>
      <c r="F35" s="15"/>
      <c r="G35" s="16"/>
      <c r="H35" s="15"/>
      <c r="I35" s="15"/>
      <c r="J35" s="15"/>
      <c r="K35" s="4"/>
      <c r="L35" s="4"/>
    </row>
    <row r="36" spans="1:12" ht="15" customHeight="1">
      <c r="A36" s="3"/>
      <c r="B36" s="14" t="s">
        <v>38</v>
      </c>
      <c r="C36" s="15">
        <v>12948</v>
      </c>
      <c r="D36" s="15">
        <v>2856</v>
      </c>
      <c r="E36" s="16">
        <v>36797</v>
      </c>
      <c r="F36" s="15">
        <v>8230</v>
      </c>
      <c r="G36" s="16">
        <v>117094</v>
      </c>
      <c r="H36" s="15">
        <v>29229</v>
      </c>
      <c r="I36" s="15">
        <v>76100</v>
      </c>
      <c r="J36" s="15">
        <v>16685</v>
      </c>
      <c r="K36" s="4"/>
      <c r="L36" s="4"/>
    </row>
    <row r="37" spans="1:12" ht="15" customHeight="1">
      <c r="A37" s="3"/>
      <c r="B37" s="14" t="s">
        <v>39</v>
      </c>
      <c r="C37" s="15">
        <v>11637</v>
      </c>
      <c r="D37" s="15">
        <v>2564</v>
      </c>
      <c r="E37" s="16">
        <v>18101</v>
      </c>
      <c r="F37" s="15">
        <v>4021</v>
      </c>
      <c r="G37" s="16">
        <v>73716</v>
      </c>
      <c r="H37" s="15">
        <v>18261</v>
      </c>
      <c r="I37" s="15">
        <v>97300</v>
      </c>
      <c r="J37" s="15">
        <v>22602</v>
      </c>
      <c r="K37" s="4"/>
      <c r="L37" s="4"/>
    </row>
    <row r="38" spans="1:12" ht="15" customHeight="1">
      <c r="A38" s="3"/>
      <c r="B38" s="14" t="s">
        <v>36</v>
      </c>
      <c r="C38" s="15">
        <v>1311</v>
      </c>
      <c r="D38" s="15">
        <v>292</v>
      </c>
      <c r="E38" s="16">
        <f>E36-E37</f>
        <v>18696</v>
      </c>
      <c r="F38" s="15">
        <f>F36-F37</f>
        <v>4209</v>
      </c>
      <c r="G38" s="16">
        <v>43377</v>
      </c>
      <c r="H38" s="15">
        <f>H36-H37</f>
        <v>10968</v>
      </c>
      <c r="I38" s="15">
        <v>-21200</v>
      </c>
      <c r="J38" s="15">
        <v>-5917</v>
      </c>
      <c r="K38" s="4"/>
      <c r="L38" s="4"/>
    </row>
    <row r="39" spans="1:12" ht="15" customHeight="1">
      <c r="A39" s="3"/>
      <c r="B39" s="14" t="s">
        <v>42</v>
      </c>
      <c r="C39" s="15">
        <v>-1369</v>
      </c>
      <c r="D39" s="15">
        <v>-305</v>
      </c>
      <c r="E39" s="16">
        <v>4344</v>
      </c>
      <c r="F39" s="15">
        <v>968</v>
      </c>
      <c r="G39" s="16">
        <v>5241</v>
      </c>
      <c r="H39" s="15">
        <v>1316</v>
      </c>
      <c r="I39" s="15">
        <v>1500</v>
      </c>
      <c r="J39" s="15">
        <v>440</v>
      </c>
      <c r="K39" s="4"/>
      <c r="L39" s="4"/>
    </row>
    <row r="40" spans="1:12" ht="15" customHeight="1">
      <c r="A40" s="3">
        <v>7</v>
      </c>
      <c r="B40" s="14" t="s">
        <v>43</v>
      </c>
      <c r="C40" s="15">
        <v>39241</v>
      </c>
      <c r="D40" s="15">
        <v>8535</v>
      </c>
      <c r="E40" s="16">
        <v>208017</v>
      </c>
      <c r="F40" s="15">
        <v>46171</v>
      </c>
      <c r="G40" s="16">
        <v>433167</v>
      </c>
      <c r="H40" s="15">
        <v>107901</v>
      </c>
      <c r="I40" s="15">
        <v>30500</v>
      </c>
      <c r="J40" s="15">
        <v>7835</v>
      </c>
      <c r="K40" s="4"/>
      <c r="L40" s="4"/>
    </row>
    <row r="41" spans="1:12" ht="15" customHeight="1">
      <c r="A41" s="3">
        <v>8</v>
      </c>
      <c r="B41" s="14" t="s">
        <v>44</v>
      </c>
      <c r="C41" s="15">
        <v>27643</v>
      </c>
      <c r="D41" s="15">
        <v>5868</v>
      </c>
      <c r="E41" s="16">
        <v>163634</v>
      </c>
      <c r="F41" s="15">
        <v>36606</v>
      </c>
      <c r="G41" s="16">
        <v>369689</v>
      </c>
      <c r="H41" s="15">
        <v>92164</v>
      </c>
      <c r="I41" s="15">
        <v>-97100</v>
      </c>
      <c r="J41" s="15">
        <v>-20080</v>
      </c>
      <c r="K41" s="4"/>
      <c r="L41" s="4"/>
    </row>
    <row r="42" spans="1:12" ht="15" customHeight="1">
      <c r="A42" s="3">
        <v>9</v>
      </c>
      <c r="B42" s="14" t="s">
        <v>45</v>
      </c>
      <c r="C42" s="15"/>
      <c r="D42" s="15"/>
      <c r="E42" s="16"/>
      <c r="F42" s="16"/>
      <c r="G42" s="16"/>
      <c r="H42" s="16"/>
      <c r="I42" s="15"/>
      <c r="J42" s="15"/>
      <c r="K42" s="4"/>
      <c r="L42" s="4"/>
    </row>
    <row r="43" spans="1:12" ht="15" customHeight="1">
      <c r="A43" s="3"/>
      <c r="B43" s="14" t="s">
        <v>46</v>
      </c>
      <c r="C43" s="15"/>
      <c r="D43" s="15"/>
      <c r="E43" s="16"/>
      <c r="F43" s="16"/>
      <c r="G43" s="16"/>
      <c r="H43" s="16"/>
      <c r="I43" s="15"/>
      <c r="J43" s="15"/>
      <c r="K43" s="4"/>
      <c r="L43" s="4"/>
    </row>
    <row r="44" spans="1:12" ht="15" customHeight="1">
      <c r="A44" s="3"/>
      <c r="B44" s="14" t="s">
        <v>47</v>
      </c>
      <c r="C44" s="15" t="s">
        <v>0</v>
      </c>
      <c r="D44" s="15" t="s">
        <v>0</v>
      </c>
      <c r="E44" s="16" t="s">
        <v>0</v>
      </c>
      <c r="F44" s="16" t="s">
        <v>0</v>
      </c>
      <c r="G44" s="16" t="s">
        <v>0</v>
      </c>
      <c r="H44" s="16" t="s">
        <v>0</v>
      </c>
      <c r="I44" s="15" t="s">
        <v>0</v>
      </c>
      <c r="J44" s="15" t="s">
        <v>0</v>
      </c>
      <c r="K44" s="4"/>
      <c r="L44" s="4"/>
    </row>
    <row r="45" spans="1:12" ht="15" customHeight="1">
      <c r="A45" s="3"/>
      <c r="B45" s="14" t="s">
        <v>48</v>
      </c>
      <c r="C45" s="15">
        <v>115</v>
      </c>
      <c r="D45" s="15">
        <v>26</v>
      </c>
      <c r="E45" s="15" t="s">
        <v>0</v>
      </c>
      <c r="F45" s="15" t="s">
        <v>0</v>
      </c>
      <c r="G45" s="15" t="s">
        <v>0</v>
      </c>
      <c r="H45" s="15" t="s">
        <v>0</v>
      </c>
      <c r="I45" s="15" t="s">
        <v>0</v>
      </c>
      <c r="J45" s="15" t="s">
        <v>0</v>
      </c>
      <c r="K45" s="4"/>
      <c r="L45" s="4"/>
    </row>
    <row r="46" spans="1:12" ht="15" customHeight="1">
      <c r="A46" s="3"/>
      <c r="B46" s="14" t="s">
        <v>49</v>
      </c>
      <c r="C46" s="15">
        <v>-115</v>
      </c>
      <c r="D46" s="15">
        <v>-26</v>
      </c>
      <c r="E46" s="15" t="s">
        <v>0</v>
      </c>
      <c r="F46" s="15" t="s">
        <v>0</v>
      </c>
      <c r="G46" s="15" t="s">
        <v>0</v>
      </c>
      <c r="H46" s="15" t="s">
        <v>0</v>
      </c>
      <c r="I46" s="15" t="s">
        <v>0</v>
      </c>
      <c r="J46" s="15" t="s">
        <v>0</v>
      </c>
      <c r="K46" s="4"/>
      <c r="L46" s="4"/>
    </row>
    <row r="47" spans="1:12" ht="18.75" customHeight="1">
      <c r="A47" s="3"/>
      <c r="B47" s="14" t="s">
        <v>50</v>
      </c>
      <c r="C47" s="15">
        <v>-27528</v>
      </c>
      <c r="D47" s="15">
        <v>-5868</v>
      </c>
      <c r="E47" s="15">
        <v>-163634</v>
      </c>
      <c r="F47" s="15">
        <v>-36606</v>
      </c>
      <c r="G47" s="15">
        <v>-369689</v>
      </c>
      <c r="H47" s="15">
        <v>-92164</v>
      </c>
      <c r="I47" s="15">
        <v>97100</v>
      </c>
      <c r="J47" s="15">
        <v>20080</v>
      </c>
      <c r="K47" s="4"/>
      <c r="L47" s="4"/>
    </row>
    <row r="48" spans="1:12" ht="15" customHeight="1">
      <c r="A48" s="3">
        <v>10</v>
      </c>
      <c r="B48" s="14" t="s">
        <v>51</v>
      </c>
      <c r="C48" s="15">
        <v>-27643</v>
      </c>
      <c r="D48" s="15">
        <v>-5842</v>
      </c>
      <c r="E48" s="15">
        <v>-163634</v>
      </c>
      <c r="F48" s="16">
        <v>-36606</v>
      </c>
      <c r="G48" s="15">
        <v>-369689</v>
      </c>
      <c r="H48" s="16">
        <v>-92164</v>
      </c>
      <c r="I48" s="15">
        <v>97100</v>
      </c>
      <c r="J48" s="15">
        <v>20080</v>
      </c>
      <c r="K48" s="22"/>
      <c r="L48" s="4"/>
    </row>
    <row r="49" spans="1:12" ht="15" customHeight="1">
      <c r="A49" s="3"/>
      <c r="B49" s="14" t="s">
        <v>52</v>
      </c>
      <c r="C49" s="3"/>
      <c r="D49" s="3"/>
      <c r="E49" s="3"/>
      <c r="F49" s="3"/>
      <c r="G49" s="3"/>
      <c r="H49" s="3"/>
      <c r="I49" s="3"/>
      <c r="J49" s="3"/>
      <c r="K49" s="4"/>
      <c r="L49" s="4"/>
    </row>
    <row r="50" spans="1:12" ht="60" customHeight="1">
      <c r="A50" s="30" t="s">
        <v>64</v>
      </c>
      <c r="B50" s="30"/>
      <c r="C50" s="30"/>
      <c r="D50" s="30"/>
      <c r="E50" s="30"/>
      <c r="F50" s="30"/>
      <c r="G50" s="30"/>
      <c r="H50" s="30"/>
      <c r="I50" s="30"/>
      <c r="J50" s="30"/>
      <c r="K50" s="4"/>
      <c r="L50" s="4"/>
    </row>
    <row r="51" spans="1:12" ht="11.25">
      <c r="A51" s="31" t="s">
        <v>53</v>
      </c>
      <c r="B51" s="31"/>
      <c r="C51" s="31"/>
      <c r="D51" s="31"/>
      <c r="E51" s="31"/>
      <c r="F51" s="31"/>
      <c r="G51" s="31"/>
      <c r="H51" s="31"/>
      <c r="I51" s="31"/>
      <c r="J51" s="31"/>
      <c r="K51" s="23"/>
      <c r="L51" s="23"/>
    </row>
    <row r="52" spans="1:10" ht="15" customHeight="1">
      <c r="A52" s="3"/>
      <c r="B52" s="3"/>
      <c r="C52" s="27" t="s">
        <v>54</v>
      </c>
      <c r="D52" s="27"/>
      <c r="E52" s="27" t="s">
        <v>55</v>
      </c>
      <c r="F52" s="27"/>
      <c r="G52" s="27" t="s">
        <v>56</v>
      </c>
      <c r="H52" s="27"/>
      <c r="I52" s="32" t="s">
        <v>57</v>
      </c>
      <c r="J52" s="33"/>
    </row>
    <row r="53" spans="1:10" ht="15" customHeight="1">
      <c r="A53" s="3"/>
      <c r="B53" s="5" t="s">
        <v>6</v>
      </c>
      <c r="C53" s="6" t="s">
        <v>7</v>
      </c>
      <c r="D53" s="7" t="s">
        <v>8</v>
      </c>
      <c r="E53" s="6" t="s">
        <v>7</v>
      </c>
      <c r="F53" s="7" t="s">
        <v>8</v>
      </c>
      <c r="G53" s="6" t="s">
        <v>7</v>
      </c>
      <c r="H53" s="7" t="s">
        <v>8</v>
      </c>
      <c r="I53" s="6" t="s">
        <v>7</v>
      </c>
      <c r="J53" s="7" t="s">
        <v>8</v>
      </c>
    </row>
    <row r="54" spans="1:10" ht="15" customHeight="1" thickBot="1">
      <c r="A54" s="8"/>
      <c r="B54" s="9">
        <v>1</v>
      </c>
      <c r="C54" s="9">
        <v>10</v>
      </c>
      <c r="D54" s="9">
        <v>11</v>
      </c>
      <c r="E54" s="9">
        <v>12</v>
      </c>
      <c r="F54" s="9">
        <v>13</v>
      </c>
      <c r="G54" s="9">
        <v>14</v>
      </c>
      <c r="H54" s="9">
        <v>15</v>
      </c>
      <c r="I54" s="9">
        <v>16</v>
      </c>
      <c r="J54" s="9">
        <v>17</v>
      </c>
    </row>
    <row r="55" spans="1:10" ht="15" customHeight="1">
      <c r="A55" s="10">
        <v>1</v>
      </c>
      <c r="B55" s="11" t="s">
        <v>9</v>
      </c>
      <c r="C55" s="13">
        <v>1423200</v>
      </c>
      <c r="D55" s="12">
        <v>300644</v>
      </c>
      <c r="E55" s="12">
        <v>1746100</v>
      </c>
      <c r="F55" s="13">
        <v>383481</v>
      </c>
      <c r="G55" s="13">
        <v>2394600</v>
      </c>
      <c r="H55" s="12">
        <v>499533</v>
      </c>
      <c r="I55" s="12">
        <v>1296600</v>
      </c>
      <c r="J55" s="12">
        <v>237221</v>
      </c>
    </row>
    <row r="56" spans="1:10" ht="15" customHeight="1">
      <c r="A56" s="3">
        <v>2</v>
      </c>
      <c r="B56" s="14" t="s">
        <v>10</v>
      </c>
      <c r="C56" s="16">
        <v>863300</v>
      </c>
      <c r="D56" s="15">
        <v>182442</v>
      </c>
      <c r="E56" s="18">
        <v>1165700</v>
      </c>
      <c r="F56" s="18">
        <v>256159</v>
      </c>
      <c r="G56" s="15">
        <v>1482500</v>
      </c>
      <c r="H56" s="15">
        <v>309774</v>
      </c>
      <c r="I56" s="15">
        <v>800700</v>
      </c>
      <c r="J56" s="15">
        <v>146549</v>
      </c>
    </row>
    <row r="57" spans="1:10" ht="15" customHeight="1">
      <c r="A57" s="3">
        <v>3</v>
      </c>
      <c r="B57" s="14" t="s">
        <v>11</v>
      </c>
      <c r="C57" s="18">
        <f>C56-C55</f>
        <v>-559900</v>
      </c>
      <c r="D57" s="18">
        <f>D56-D55</f>
        <v>-118202</v>
      </c>
      <c r="E57" s="18">
        <v>-580500</v>
      </c>
      <c r="F57" s="18">
        <f>F56-F55</f>
        <v>-127322</v>
      </c>
      <c r="G57" s="18">
        <v>-912100</v>
      </c>
      <c r="H57" s="18">
        <v>-189759</v>
      </c>
      <c r="I57" s="15">
        <v>-496000</v>
      </c>
      <c r="J57" s="15">
        <v>-90672</v>
      </c>
    </row>
    <row r="58" spans="1:10" ht="15" customHeight="1">
      <c r="A58" s="3">
        <v>4</v>
      </c>
      <c r="B58" s="14" t="s">
        <v>12</v>
      </c>
      <c r="C58" s="15"/>
      <c r="D58" s="15"/>
      <c r="E58" s="16"/>
      <c r="F58" s="16"/>
      <c r="G58" s="15"/>
      <c r="H58" s="15"/>
      <c r="I58" s="15"/>
      <c r="J58" s="15"/>
    </row>
    <row r="59" spans="1:10" ht="15" customHeight="1">
      <c r="A59" s="3"/>
      <c r="B59" s="14" t="s">
        <v>13</v>
      </c>
      <c r="C59" s="16">
        <v>774600</v>
      </c>
      <c r="D59" s="15">
        <v>163430</v>
      </c>
      <c r="E59" s="16">
        <v>867200</v>
      </c>
      <c r="F59" s="16">
        <v>190488</v>
      </c>
      <c r="G59" s="16">
        <v>1053500</v>
      </c>
      <c r="H59" s="15">
        <v>219229</v>
      </c>
      <c r="I59" s="15">
        <v>596100</v>
      </c>
      <c r="J59" s="15">
        <v>109048</v>
      </c>
    </row>
    <row r="60" spans="1:10" ht="15" customHeight="1">
      <c r="A60" s="3"/>
      <c r="B60" s="14" t="s">
        <v>14</v>
      </c>
      <c r="C60" s="16">
        <v>394400</v>
      </c>
      <c r="D60" s="15">
        <v>83408</v>
      </c>
      <c r="E60" s="16">
        <v>506400</v>
      </c>
      <c r="F60" s="16">
        <v>111218</v>
      </c>
      <c r="G60" s="16">
        <v>517300</v>
      </c>
      <c r="H60" s="15">
        <v>107625</v>
      </c>
      <c r="I60" s="15">
        <v>313500</v>
      </c>
      <c r="J60" s="15">
        <v>57349</v>
      </c>
    </row>
    <row r="61" spans="1:10" ht="15" customHeight="1">
      <c r="A61" s="3"/>
      <c r="B61" s="19" t="s">
        <v>15</v>
      </c>
      <c r="C61" s="16">
        <v>27133</v>
      </c>
      <c r="D61" s="16">
        <v>5719</v>
      </c>
      <c r="E61" s="16">
        <v>27670</v>
      </c>
      <c r="F61" s="16">
        <v>6073</v>
      </c>
      <c r="G61" s="24">
        <v>41046</v>
      </c>
      <c r="H61" s="16">
        <v>8527</v>
      </c>
      <c r="I61" s="15">
        <v>28816</v>
      </c>
      <c r="J61" s="15">
        <v>5273</v>
      </c>
    </row>
    <row r="62" spans="1:10" ht="15" customHeight="1">
      <c r="A62" s="3"/>
      <c r="B62" s="14" t="s">
        <v>24</v>
      </c>
      <c r="C62" s="15">
        <v>380200</v>
      </c>
      <c r="D62" s="15">
        <v>80022</v>
      </c>
      <c r="E62" s="15">
        <v>360800</v>
      </c>
      <c r="F62" s="15">
        <v>79269</v>
      </c>
      <c r="G62" s="15">
        <v>536200</v>
      </c>
      <c r="H62" s="15">
        <v>111604</v>
      </c>
      <c r="I62" s="15">
        <v>282600</v>
      </c>
      <c r="J62" s="15">
        <v>51699</v>
      </c>
    </row>
    <row r="63" spans="1:10" ht="15" customHeight="1">
      <c r="A63" s="3">
        <v>5</v>
      </c>
      <c r="B63" s="14" t="s">
        <v>25</v>
      </c>
      <c r="C63" s="15">
        <f>+C57+C62</f>
        <v>-179700</v>
      </c>
      <c r="D63" s="15">
        <f>+D57+D62</f>
        <v>-38180</v>
      </c>
      <c r="E63" s="15">
        <f>+E57+E62</f>
        <v>-219700</v>
      </c>
      <c r="F63" s="15">
        <v>-48053</v>
      </c>
      <c r="G63" s="15">
        <v>-376000</v>
      </c>
      <c r="H63" s="15">
        <v>-78155</v>
      </c>
      <c r="I63" s="15">
        <v>-213400</v>
      </c>
      <c r="J63" s="15">
        <v>-38973</v>
      </c>
    </row>
    <row r="64" spans="1:10" ht="15" customHeight="1">
      <c r="A64" s="3">
        <v>6</v>
      </c>
      <c r="B64" s="14" t="s">
        <v>26</v>
      </c>
      <c r="C64" s="15"/>
      <c r="D64" s="15"/>
      <c r="E64" s="16"/>
      <c r="F64" s="16"/>
      <c r="G64" s="15"/>
      <c r="H64" s="15"/>
      <c r="I64" s="15"/>
      <c r="J64" s="15"/>
    </row>
    <row r="65" spans="1:10" ht="15" customHeight="1">
      <c r="A65" s="3"/>
      <c r="B65" s="14" t="s">
        <v>27</v>
      </c>
      <c r="C65" s="15">
        <v>240000</v>
      </c>
      <c r="D65" s="15">
        <v>50362</v>
      </c>
      <c r="E65" s="15">
        <v>193500</v>
      </c>
      <c r="F65" s="15">
        <v>42127</v>
      </c>
      <c r="G65" s="15">
        <v>188700</v>
      </c>
      <c r="H65" s="15">
        <v>39231</v>
      </c>
      <c r="I65" s="15">
        <v>102500</v>
      </c>
      <c r="J65" s="15">
        <v>18608</v>
      </c>
    </row>
    <row r="66" spans="1:10" ht="15" customHeight="1">
      <c r="A66" s="3"/>
      <c r="B66" s="14" t="s">
        <v>58</v>
      </c>
      <c r="C66" s="15"/>
      <c r="D66" s="15"/>
      <c r="E66" s="15"/>
      <c r="F66" s="15"/>
      <c r="G66" s="15"/>
      <c r="H66" s="15"/>
      <c r="I66" s="15"/>
      <c r="J66" s="15"/>
    </row>
    <row r="67" spans="1:10" ht="15" customHeight="1">
      <c r="A67" s="3"/>
      <c r="B67" s="14" t="s">
        <v>29</v>
      </c>
      <c r="C67" s="15">
        <v>157800</v>
      </c>
      <c r="D67" s="15">
        <v>33109</v>
      </c>
      <c r="E67" s="15">
        <v>132400</v>
      </c>
      <c r="F67" s="15">
        <v>29029</v>
      </c>
      <c r="G67" s="16">
        <v>155000</v>
      </c>
      <c r="H67" s="15">
        <v>32952</v>
      </c>
      <c r="I67" s="15">
        <v>89000</v>
      </c>
      <c r="J67" s="15">
        <v>16246</v>
      </c>
    </row>
    <row r="68" spans="1:10" ht="15" customHeight="1">
      <c r="A68" s="3"/>
      <c r="B68" s="14" t="s">
        <v>30</v>
      </c>
      <c r="C68" s="15">
        <v>-71800</v>
      </c>
      <c r="D68" s="15">
        <v>-15143</v>
      </c>
      <c r="E68" s="16">
        <v>-78300</v>
      </c>
      <c r="F68" s="15">
        <v>-17195</v>
      </c>
      <c r="G68" s="16">
        <v>-51800</v>
      </c>
      <c r="H68" s="25">
        <v>-10892</v>
      </c>
      <c r="I68" s="15">
        <v>-18700</v>
      </c>
      <c r="J68" s="15">
        <v>-3434</v>
      </c>
    </row>
    <row r="69" spans="1:10" ht="15" customHeight="1">
      <c r="A69" s="3"/>
      <c r="B69" s="14" t="s">
        <v>31</v>
      </c>
      <c r="C69" s="15">
        <v>86000</v>
      </c>
      <c r="D69" s="15">
        <v>17966</v>
      </c>
      <c r="E69" s="15">
        <v>54100</v>
      </c>
      <c r="F69" s="15">
        <v>11834</v>
      </c>
      <c r="G69" s="15">
        <v>103200</v>
      </c>
      <c r="H69" s="15">
        <v>22061</v>
      </c>
      <c r="I69" s="15">
        <v>70300</v>
      </c>
      <c r="J69" s="15">
        <v>12812</v>
      </c>
    </row>
    <row r="70" spans="1:10" ht="15" customHeight="1">
      <c r="A70" s="3"/>
      <c r="B70" s="14" t="s">
        <v>32</v>
      </c>
      <c r="C70" s="15">
        <v>154000</v>
      </c>
      <c r="D70" s="15">
        <v>32396</v>
      </c>
      <c r="E70" s="15">
        <v>139400</v>
      </c>
      <c r="F70" s="15">
        <v>30293</v>
      </c>
      <c r="G70" s="15">
        <v>85600</v>
      </c>
      <c r="H70" s="15">
        <v>17170</v>
      </c>
      <c r="I70" s="15">
        <v>32200</v>
      </c>
      <c r="J70" s="15">
        <v>5796</v>
      </c>
    </row>
    <row r="71" spans="1:10" ht="15" customHeight="1">
      <c r="A71" s="3"/>
      <c r="B71" s="14" t="s">
        <v>59</v>
      </c>
      <c r="C71" s="15">
        <v>57900</v>
      </c>
      <c r="D71" s="15">
        <v>12447</v>
      </c>
      <c r="E71" s="16">
        <v>132700</v>
      </c>
      <c r="F71" s="16">
        <v>29135</v>
      </c>
      <c r="G71" s="16">
        <v>89700</v>
      </c>
      <c r="H71" s="15">
        <v>19307</v>
      </c>
      <c r="I71" s="15">
        <v>61500</v>
      </c>
      <c r="J71" s="15">
        <v>11252</v>
      </c>
    </row>
    <row r="72" spans="1:10" ht="15" customHeight="1">
      <c r="A72" s="3"/>
      <c r="B72" s="14" t="s">
        <v>33</v>
      </c>
      <c r="C72" s="15"/>
      <c r="D72" s="15"/>
      <c r="E72" s="15"/>
      <c r="F72" s="15"/>
      <c r="G72" s="15"/>
      <c r="H72" s="15"/>
      <c r="I72" s="15"/>
      <c r="J72" s="15"/>
    </row>
    <row r="73" spans="1:10" ht="15" customHeight="1">
      <c r="A73" s="3"/>
      <c r="B73" s="14" t="s">
        <v>34</v>
      </c>
      <c r="C73" s="15">
        <v>27900</v>
      </c>
      <c r="D73" s="15">
        <v>74163</v>
      </c>
      <c r="E73" s="16">
        <v>35900</v>
      </c>
      <c r="F73" s="16">
        <v>7882</v>
      </c>
      <c r="G73" s="16">
        <v>27400</v>
      </c>
      <c r="H73" s="15">
        <v>5646</v>
      </c>
      <c r="I73" s="15">
        <v>10100</v>
      </c>
      <c r="J73" s="15">
        <v>1845</v>
      </c>
    </row>
    <row r="74" spans="1:10" ht="15" customHeight="1">
      <c r="A74" s="3"/>
      <c r="B74" s="14" t="s">
        <v>35</v>
      </c>
      <c r="C74" s="15">
        <v>14300</v>
      </c>
      <c r="D74" s="15">
        <v>61716</v>
      </c>
      <c r="E74" s="16">
        <v>13400</v>
      </c>
      <c r="F74" s="15">
        <v>2941</v>
      </c>
      <c r="G74" s="15">
        <v>16100</v>
      </c>
      <c r="H74" s="15">
        <v>3350</v>
      </c>
      <c r="I74" s="15">
        <v>10000</v>
      </c>
      <c r="J74" s="15">
        <v>1830</v>
      </c>
    </row>
    <row r="75" spans="1:10" ht="15" customHeight="1">
      <c r="A75" s="3"/>
      <c r="B75" s="14" t="s">
        <v>36</v>
      </c>
      <c r="C75" s="15">
        <v>13600</v>
      </c>
      <c r="D75" s="15">
        <v>12447</v>
      </c>
      <c r="E75" s="15">
        <v>22500</v>
      </c>
      <c r="F75" s="15">
        <v>4941</v>
      </c>
      <c r="G75" s="15">
        <v>11300</v>
      </c>
      <c r="H75" s="15">
        <v>2296</v>
      </c>
      <c r="I75" s="15">
        <v>100</v>
      </c>
      <c r="J75" s="15">
        <v>15</v>
      </c>
    </row>
    <row r="76" spans="1:10" ht="15" customHeight="1">
      <c r="A76" s="3"/>
      <c r="B76" s="14" t="s">
        <v>63</v>
      </c>
      <c r="C76" s="15"/>
      <c r="D76" s="15"/>
      <c r="E76" s="15"/>
      <c r="F76" s="15"/>
      <c r="G76" s="15"/>
      <c r="H76" s="15"/>
      <c r="I76" s="15"/>
      <c r="J76" s="15"/>
    </row>
    <row r="77" spans="1:10" ht="15" customHeight="1">
      <c r="A77" s="3"/>
      <c r="B77" s="14" t="s">
        <v>34</v>
      </c>
      <c r="C77" s="15">
        <f>251500+70600</f>
        <v>322100</v>
      </c>
      <c r="D77" s="15">
        <f>15003+53264</f>
        <v>68267</v>
      </c>
      <c r="E77" s="16">
        <v>459500</v>
      </c>
      <c r="F77" s="16">
        <v>100899</v>
      </c>
      <c r="G77" s="15">
        <v>649100</v>
      </c>
      <c r="H77" s="15">
        <v>135344</v>
      </c>
      <c r="I77" s="15">
        <v>376100</v>
      </c>
      <c r="J77" s="15">
        <v>68831</v>
      </c>
    </row>
    <row r="78" spans="1:10" ht="15" customHeight="1">
      <c r="A78" s="3"/>
      <c r="B78" s="14" t="s">
        <v>35</v>
      </c>
      <c r="C78" s="15">
        <f>216600+61100</f>
        <v>277700</v>
      </c>
      <c r="D78" s="15">
        <f>13003+45706</f>
        <v>58709</v>
      </c>
      <c r="E78" s="16">
        <v>349300</v>
      </c>
      <c r="F78" s="16">
        <v>76705</v>
      </c>
      <c r="G78" s="15">
        <v>570700</v>
      </c>
      <c r="H78" s="15">
        <v>118334</v>
      </c>
      <c r="I78" s="15">
        <v>314700</v>
      </c>
      <c r="J78" s="15">
        <v>57594</v>
      </c>
    </row>
    <row r="79" spans="1:10" ht="15" customHeight="1">
      <c r="A79" s="3"/>
      <c r="B79" s="14" t="s">
        <v>36</v>
      </c>
      <c r="C79" s="15">
        <v>44400</v>
      </c>
      <c r="D79" s="15">
        <v>9558</v>
      </c>
      <c r="E79" s="15">
        <v>110200</v>
      </c>
      <c r="F79" s="15">
        <v>24194</v>
      </c>
      <c r="G79" s="15">
        <v>78400</v>
      </c>
      <c r="H79" s="15">
        <v>17010</v>
      </c>
      <c r="I79" s="15">
        <v>61400</v>
      </c>
      <c r="J79" s="15">
        <v>11237</v>
      </c>
    </row>
    <row r="80" spans="1:10" ht="15" customHeight="1">
      <c r="A80" s="3"/>
      <c r="B80" s="14" t="s">
        <v>37</v>
      </c>
      <c r="C80" s="15"/>
      <c r="D80" s="15"/>
      <c r="E80" s="16"/>
      <c r="F80" s="16"/>
      <c r="G80" s="15"/>
      <c r="H80" s="15"/>
      <c r="I80" s="15"/>
      <c r="J80" s="15"/>
    </row>
    <row r="81" spans="1:10" ht="15" customHeight="1">
      <c r="A81" s="3"/>
      <c r="B81" s="14" t="s">
        <v>38</v>
      </c>
      <c r="C81" s="15">
        <v>292100</v>
      </c>
      <c r="D81" s="15">
        <v>61499</v>
      </c>
      <c r="E81" s="15">
        <v>419300</v>
      </c>
      <c r="F81" s="15">
        <v>92323</v>
      </c>
      <c r="G81" s="16">
        <v>427800</v>
      </c>
      <c r="H81" s="15">
        <v>89904</v>
      </c>
      <c r="I81" s="15">
        <v>251000</v>
      </c>
      <c r="J81" s="15">
        <v>45994</v>
      </c>
    </row>
    <row r="82" spans="1:10" ht="15" customHeight="1">
      <c r="A82" s="3"/>
      <c r="B82" s="14" t="s">
        <v>39</v>
      </c>
      <c r="C82" s="15">
        <v>282300</v>
      </c>
      <c r="D82" s="15">
        <v>59416</v>
      </c>
      <c r="E82" s="16">
        <v>397300</v>
      </c>
      <c r="F82" s="16">
        <v>87361</v>
      </c>
      <c r="G82" s="16">
        <v>356800</v>
      </c>
      <c r="H82" s="15">
        <v>73678</v>
      </c>
      <c r="I82" s="15">
        <v>169800</v>
      </c>
      <c r="J82" s="15">
        <v>31095</v>
      </c>
    </row>
    <row r="83" spans="1:10" ht="15" customHeight="1">
      <c r="A83" s="3"/>
      <c r="B83" s="14" t="s">
        <v>36</v>
      </c>
      <c r="C83" s="15">
        <v>9800</v>
      </c>
      <c r="D83" s="15">
        <v>2083</v>
      </c>
      <c r="E83" s="15">
        <v>22000</v>
      </c>
      <c r="F83" s="15">
        <v>4962</v>
      </c>
      <c r="G83" s="15">
        <v>71000</v>
      </c>
      <c r="H83" s="15">
        <v>16226</v>
      </c>
      <c r="I83" s="15">
        <v>81200</v>
      </c>
      <c r="J83" s="15">
        <v>14899</v>
      </c>
    </row>
    <row r="84" spans="1:10" ht="15" customHeight="1">
      <c r="A84" s="3"/>
      <c r="B84" s="14" t="s">
        <v>60</v>
      </c>
      <c r="C84" s="15">
        <v>-500</v>
      </c>
      <c r="D84" s="15">
        <v>-97</v>
      </c>
      <c r="E84" s="16">
        <v>-300</v>
      </c>
      <c r="F84" s="16">
        <v>-68</v>
      </c>
      <c r="G84" s="16">
        <v>-400</v>
      </c>
      <c r="H84" s="16">
        <v>-79</v>
      </c>
      <c r="I84" s="15">
        <v>-100</v>
      </c>
      <c r="J84" s="15">
        <v>-27</v>
      </c>
    </row>
    <row r="85" spans="1:10" ht="15" customHeight="1">
      <c r="A85" s="3"/>
      <c r="B85" s="14" t="s">
        <v>41</v>
      </c>
      <c r="C85" s="15"/>
      <c r="D85" s="15"/>
      <c r="E85" s="16"/>
      <c r="F85" s="16"/>
      <c r="G85" s="15"/>
      <c r="H85" s="15"/>
      <c r="I85" s="15"/>
      <c r="J85" s="15"/>
    </row>
    <row r="86" spans="1:10" ht="15" customHeight="1">
      <c r="A86" s="3"/>
      <c r="B86" s="14" t="s">
        <v>38</v>
      </c>
      <c r="C86" s="15">
        <v>54600</v>
      </c>
      <c r="D86" s="15">
        <v>11451</v>
      </c>
      <c r="E86" s="15">
        <v>45200</v>
      </c>
      <c r="F86" s="15">
        <v>9995</v>
      </c>
      <c r="G86" s="16">
        <v>64100</v>
      </c>
      <c r="H86" s="15">
        <v>13296</v>
      </c>
      <c r="I86" s="15">
        <v>36100</v>
      </c>
      <c r="J86" s="15">
        <v>6597</v>
      </c>
    </row>
    <row r="87" spans="1:10" ht="15" customHeight="1">
      <c r="A87" s="3"/>
      <c r="B87" s="14" t="s">
        <v>39</v>
      </c>
      <c r="C87" s="15">
        <v>117800</v>
      </c>
      <c r="D87" s="15">
        <v>24613</v>
      </c>
      <c r="E87" s="16">
        <v>101900</v>
      </c>
      <c r="F87" s="16">
        <v>22411</v>
      </c>
      <c r="G87" s="16">
        <v>94200</v>
      </c>
      <c r="H87" s="15">
        <v>20224</v>
      </c>
      <c r="I87" s="15">
        <v>62100</v>
      </c>
      <c r="J87" s="15">
        <v>11339</v>
      </c>
    </row>
    <row r="88" spans="1:10" ht="15" customHeight="1">
      <c r="A88" s="3"/>
      <c r="B88" s="14" t="s">
        <v>36</v>
      </c>
      <c r="C88" s="15">
        <v>-63200</v>
      </c>
      <c r="D88" s="15">
        <v>-13162</v>
      </c>
      <c r="E88" s="15">
        <v>-56700</v>
      </c>
      <c r="F88" s="15">
        <v>-12416</v>
      </c>
      <c r="G88" s="15">
        <v>-30100</v>
      </c>
      <c r="H88" s="15">
        <v>-6929</v>
      </c>
      <c r="I88" s="15">
        <v>-26100</v>
      </c>
      <c r="J88" s="15">
        <v>-4742</v>
      </c>
    </row>
    <row r="89" spans="1:10" ht="15" customHeight="1">
      <c r="A89" s="3"/>
      <c r="B89" s="14" t="s">
        <v>61</v>
      </c>
      <c r="C89" s="15">
        <v>-100</v>
      </c>
      <c r="D89" s="15">
        <v>-12</v>
      </c>
      <c r="E89" s="16">
        <v>-12100</v>
      </c>
      <c r="F89" s="15">
        <v>-2636</v>
      </c>
      <c r="G89" s="16">
        <v>-11600</v>
      </c>
      <c r="H89" s="15">
        <v>-2432</v>
      </c>
      <c r="I89" s="15">
        <v>-3700</v>
      </c>
      <c r="J89" s="15">
        <v>-653</v>
      </c>
    </row>
    <row r="90" spans="1:10" ht="15" customHeight="1">
      <c r="A90" s="3">
        <v>7</v>
      </c>
      <c r="B90" s="14" t="s">
        <v>43</v>
      </c>
      <c r="C90" s="15">
        <v>243900</v>
      </c>
      <c r="D90" s="15">
        <v>51622</v>
      </c>
      <c r="E90" s="16">
        <v>279100</v>
      </c>
      <c r="F90" s="16">
        <v>61104</v>
      </c>
      <c r="G90" s="16">
        <v>3074</v>
      </c>
      <c r="H90" s="15">
        <v>65323</v>
      </c>
      <c r="I90" s="15">
        <v>215300</v>
      </c>
      <c r="J90" s="15">
        <v>39336</v>
      </c>
    </row>
    <row r="91" spans="1:10" ht="15" customHeight="1">
      <c r="A91" s="3">
        <v>8</v>
      </c>
      <c r="B91" s="14" t="s">
        <v>44</v>
      </c>
      <c r="C91" s="15">
        <v>64200</v>
      </c>
      <c r="D91" s="15">
        <v>13441</v>
      </c>
      <c r="E91" s="16">
        <v>59500</v>
      </c>
      <c r="F91" s="16">
        <v>13050</v>
      </c>
      <c r="G91" s="16">
        <v>-68500</v>
      </c>
      <c r="H91" s="15">
        <v>-12831</v>
      </c>
      <c r="I91" s="15">
        <v>1900</v>
      </c>
      <c r="J91" s="15">
        <v>363</v>
      </c>
    </row>
    <row r="92" spans="1:10" ht="15" customHeight="1">
      <c r="A92" s="3">
        <v>9</v>
      </c>
      <c r="B92" s="14" t="s">
        <v>45</v>
      </c>
      <c r="C92" s="15"/>
      <c r="D92" s="15"/>
      <c r="E92" s="15"/>
      <c r="F92" s="15"/>
      <c r="G92" s="15"/>
      <c r="H92" s="15"/>
      <c r="I92" s="15"/>
      <c r="J92" s="15"/>
    </row>
    <row r="93" spans="1:10" ht="15" customHeight="1">
      <c r="A93" s="3"/>
      <c r="B93" s="14" t="s">
        <v>46</v>
      </c>
      <c r="C93" s="15"/>
      <c r="D93" s="15"/>
      <c r="E93" s="15"/>
      <c r="F93" s="15"/>
      <c r="G93" s="15"/>
      <c r="H93" s="15"/>
      <c r="I93" s="15"/>
      <c r="J93" s="15"/>
    </row>
    <row r="94" spans="1:10" ht="15" customHeight="1">
      <c r="A94" s="3"/>
      <c r="B94" s="14" t="s">
        <v>47</v>
      </c>
      <c r="C94" s="15" t="s">
        <v>0</v>
      </c>
      <c r="D94" s="15" t="s">
        <v>0</v>
      </c>
      <c r="E94" s="15" t="s">
        <v>0</v>
      </c>
      <c r="F94" s="15" t="s">
        <v>0</v>
      </c>
      <c r="G94" s="15" t="s">
        <v>0</v>
      </c>
      <c r="H94" s="15" t="s">
        <v>0</v>
      </c>
      <c r="I94" s="15" t="s">
        <v>0</v>
      </c>
      <c r="J94" s="15" t="s">
        <v>0</v>
      </c>
    </row>
    <row r="95" spans="1:10" ht="15" customHeight="1">
      <c r="A95" s="3"/>
      <c r="B95" s="14" t="s">
        <v>48</v>
      </c>
      <c r="C95" s="15" t="s">
        <v>0</v>
      </c>
      <c r="D95" s="15" t="s">
        <v>0</v>
      </c>
      <c r="E95" s="15" t="s">
        <v>0</v>
      </c>
      <c r="F95" s="15" t="s">
        <v>0</v>
      </c>
      <c r="G95" s="15" t="s">
        <v>0</v>
      </c>
      <c r="H95" s="15" t="s">
        <v>0</v>
      </c>
      <c r="I95" s="15" t="s">
        <v>0</v>
      </c>
      <c r="J95" s="15" t="s">
        <v>0</v>
      </c>
    </row>
    <row r="96" spans="1:10" ht="15" customHeight="1">
      <c r="A96" s="3"/>
      <c r="B96" s="14" t="s">
        <v>49</v>
      </c>
      <c r="C96" s="15" t="s">
        <v>0</v>
      </c>
      <c r="D96" s="15" t="s">
        <v>0</v>
      </c>
      <c r="E96" s="15" t="s">
        <v>0</v>
      </c>
      <c r="F96" s="15" t="s">
        <v>0</v>
      </c>
      <c r="G96" s="15" t="s">
        <v>0</v>
      </c>
      <c r="H96" s="15" t="s">
        <v>0</v>
      </c>
      <c r="I96" s="15" t="s">
        <v>0</v>
      </c>
      <c r="J96" s="15" t="s">
        <v>0</v>
      </c>
    </row>
    <row r="97" spans="1:10" ht="15" customHeight="1">
      <c r="A97" s="3"/>
      <c r="B97" s="14" t="s">
        <v>50</v>
      </c>
      <c r="C97" s="15">
        <v>-64200</v>
      </c>
      <c r="D97" s="15">
        <v>-13441</v>
      </c>
      <c r="E97" s="15">
        <v>-59500</v>
      </c>
      <c r="F97" s="15">
        <v>-13050</v>
      </c>
      <c r="G97" s="16">
        <v>68500</v>
      </c>
      <c r="H97" s="15">
        <v>12831</v>
      </c>
      <c r="I97" s="15">
        <v>-1900</v>
      </c>
      <c r="J97" s="15">
        <v>-363</v>
      </c>
    </row>
    <row r="98" spans="1:10" ht="15" customHeight="1">
      <c r="A98" s="3">
        <v>10</v>
      </c>
      <c r="B98" s="14" t="s">
        <v>51</v>
      </c>
      <c r="C98" s="15">
        <v>-64200</v>
      </c>
      <c r="D98" s="15">
        <v>-13441</v>
      </c>
      <c r="E98" s="15">
        <v>-59500</v>
      </c>
      <c r="F98" s="15">
        <v>-13050</v>
      </c>
      <c r="G98" s="16">
        <v>68500</v>
      </c>
      <c r="H98" s="15">
        <v>12831</v>
      </c>
      <c r="I98" s="15">
        <v>-1900</v>
      </c>
      <c r="J98" s="15">
        <v>-363</v>
      </c>
    </row>
    <row r="99" spans="1:10" ht="15" customHeight="1">
      <c r="A99" s="3"/>
      <c r="B99" s="14" t="s">
        <v>52</v>
      </c>
      <c r="C99" s="3"/>
      <c r="D99" s="3"/>
      <c r="E99" s="3"/>
      <c r="F99" s="3"/>
      <c r="G99" s="3"/>
      <c r="H99" s="3"/>
      <c r="I99" s="3"/>
      <c r="J99" s="3"/>
    </row>
    <row r="100" spans="1:12" ht="192" customHeight="1">
      <c r="A100" s="29" t="s">
        <v>65</v>
      </c>
      <c r="B100" s="29"/>
      <c r="C100" s="29"/>
      <c r="D100" s="29"/>
      <c r="E100" s="29"/>
      <c r="F100" s="29"/>
      <c r="G100" s="29"/>
      <c r="H100" s="29"/>
      <c r="I100" s="29"/>
      <c r="J100" s="29"/>
      <c r="K100" s="29"/>
      <c r="L100" s="29"/>
    </row>
  </sheetData>
  <sheetProtection/>
  <mergeCells count="13">
    <mergeCell ref="A100:L100"/>
    <mergeCell ref="A50:J50"/>
    <mergeCell ref="A51:J51"/>
    <mergeCell ref="C52:D52"/>
    <mergeCell ref="E52:F52"/>
    <mergeCell ref="G52:H52"/>
    <mergeCell ref="I52:J52"/>
    <mergeCell ref="A1:J1"/>
    <mergeCell ref="C2:D2"/>
    <mergeCell ref="E2:F2"/>
    <mergeCell ref="G2:H2"/>
    <mergeCell ref="I2:J2"/>
    <mergeCell ref="K2:L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aa</cp:lastModifiedBy>
  <cp:lastPrinted>2013-01-17T13:45:24Z</cp:lastPrinted>
  <dcterms:created xsi:type="dcterms:W3CDTF">1996-10-14T23:33:28Z</dcterms:created>
  <dcterms:modified xsi:type="dcterms:W3CDTF">2013-02-26T11:57:13Z</dcterms:modified>
  <cp:category/>
  <cp:version/>
  <cp:contentType/>
  <cp:contentStatus/>
</cp:coreProperties>
</file>